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E20" i="1" l="1"/>
  <c r="D20" i="1"/>
  <c r="E8" i="1"/>
  <c r="D8" i="1"/>
  <c r="D59" i="1" l="1"/>
  <c r="D53" i="1"/>
  <c r="D41" i="1"/>
  <c r="D37" i="1" l="1"/>
  <c r="E59" i="1"/>
  <c r="E53" i="1"/>
  <c r="D46" i="1"/>
  <c r="E46" i="1"/>
  <c r="E41" i="1"/>
  <c r="E64" i="1" l="1"/>
  <c r="E50" i="1"/>
  <c r="D50" i="1"/>
  <c r="E37" i="1"/>
  <c r="D64" i="1"/>
  <c r="D66" i="1" l="1"/>
  <c r="E66" i="1"/>
  <c r="E69" i="1" s="1"/>
  <c r="D68" i="1" s="1"/>
  <c r="D69" i="1" s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<sst xmlns="http://schemas.openxmlformats.org/spreadsheetml/2006/main" count="60" uniqueCount="52">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</sst>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5" fillId="0" borderId="13" xfId="0" applyNumberFormat="1" applyFont="1" applyBorder="1"/>
    <xf numFmtId="3" fontId="2" fillId="0" borderId="13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73</xdr:row>
      <xdr:rowOff>133350</xdr:rowOff>
    </xdr:from>
    <xdr:ext cx="2905124" cy="819150"/>
    <xdr:sp macro="" textlink="">
      <xdr:nvSpPr>
        <xdr:cNvPr id="7" name="6 CuadroTexto"/>
        <xdr:cNvSpPr txBox="1"/>
      </xdr:nvSpPr>
      <xdr:spPr>
        <a:xfrm>
          <a:off x="57150" y="12687300"/>
          <a:ext cx="29051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3571877</xdr:colOff>
      <xdr:row>73</xdr:row>
      <xdr:rowOff>133350</xdr:rowOff>
    </xdr:from>
    <xdr:ext cx="2790824" cy="436786"/>
    <xdr:sp macro="" textlink="">
      <xdr:nvSpPr>
        <xdr:cNvPr id="8" name="7 CuadroTexto"/>
        <xdr:cNvSpPr txBox="1"/>
      </xdr:nvSpPr>
      <xdr:spPr>
        <a:xfrm>
          <a:off x="4092089" y="12325350"/>
          <a:ext cx="279082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1480152</xdr:colOff>
      <xdr:row>80</xdr:row>
      <xdr:rowOff>1465</xdr:rowOff>
    </xdr:from>
    <xdr:ext cx="3143250" cy="782515"/>
    <xdr:sp macro="" textlink="">
      <xdr:nvSpPr>
        <xdr:cNvPr id="9" name="8 CuadroTexto"/>
        <xdr:cNvSpPr txBox="1"/>
      </xdr:nvSpPr>
      <xdr:spPr>
        <a:xfrm>
          <a:off x="2000364" y="13270523"/>
          <a:ext cx="3143250" cy="782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/>
        </a:p>
      </xdr:txBody>
    </xdr:sp>
    <xdr:clientData/>
  </xdr:oneCellAnchor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637443</xdr:colOff>
      <xdr:row>0</xdr:row>
      <xdr:rowOff>65942</xdr:rowOff>
    </xdr:from>
    <xdr:to>
      <xdr:col>4</xdr:col>
      <xdr:colOff>753098</xdr:colOff>
      <xdr:row>3</xdr:row>
      <xdr:rowOff>149467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578" y="65942"/>
          <a:ext cx="1024193" cy="76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130" zoomScaleNormal="13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40" t="s">
        <v>48</v>
      </c>
      <c r="B1" s="41"/>
      <c r="C1" s="41"/>
      <c r="D1" s="41"/>
      <c r="E1" s="41"/>
      <c r="F1" s="42"/>
    </row>
    <row r="2" spans="1:6" ht="18" customHeight="1" x14ac:dyDescent="0.2">
      <c r="A2" s="43" t="s">
        <v>45</v>
      </c>
      <c r="B2" s="44"/>
      <c r="C2" s="44"/>
      <c r="D2" s="44"/>
      <c r="E2" s="44"/>
      <c r="F2" s="45"/>
    </row>
    <row r="3" spans="1:6" ht="18" customHeight="1" x14ac:dyDescent="0.2">
      <c r="A3" s="46" t="s">
        <v>51</v>
      </c>
      <c r="B3" s="47"/>
      <c r="C3" s="47"/>
      <c r="D3" s="47"/>
      <c r="E3" s="47"/>
      <c r="F3" s="48"/>
    </row>
    <row r="4" spans="1:6" ht="19.5" customHeight="1" x14ac:dyDescent="0.25">
      <c r="A4" s="49" t="s">
        <v>47</v>
      </c>
      <c r="B4" s="50"/>
      <c r="C4" s="50"/>
      <c r="D4" s="50"/>
      <c r="E4" s="50"/>
      <c r="F4" s="51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2024</v>
      </c>
      <c r="E6" s="18">
        <v>2023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1044968591.3199999</v>
      </c>
      <c r="E8" s="35">
        <f>SUM(E9:E18)</f>
        <v>1051978559.0599999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16543547.050000001</v>
      </c>
      <c r="E13" s="36">
        <v>9383117.3000000007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1028425044.27</v>
      </c>
      <c r="E17" s="36">
        <v>1042595441.76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0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1112181813.4199998</v>
      </c>
      <c r="E20" s="35">
        <f>SUM(E21:E36)</f>
        <v>965395938.38999999</v>
      </c>
      <c r="F20" s="7"/>
    </row>
    <row r="21" spans="1:6" ht="12.75" customHeight="1" x14ac:dyDescent="0.2">
      <c r="A21" s="15"/>
      <c r="B21" s="27"/>
      <c r="C21" s="14" t="s">
        <v>34</v>
      </c>
      <c r="D21" s="8">
        <v>827382586.40999997</v>
      </c>
      <c r="E21" s="36">
        <v>765486665.54999995</v>
      </c>
      <c r="F21" s="7"/>
    </row>
    <row r="22" spans="1:6" ht="12.75" customHeight="1" x14ac:dyDescent="0.2">
      <c r="A22" s="15"/>
      <c r="B22" s="27"/>
      <c r="C22" s="14" t="s">
        <v>33</v>
      </c>
      <c r="D22" s="8">
        <v>82254451.939999998</v>
      </c>
      <c r="E22" s="36">
        <v>68857362.519999996</v>
      </c>
      <c r="F22" s="7"/>
    </row>
    <row r="23" spans="1:6" ht="12.75" customHeight="1" x14ac:dyDescent="0.2">
      <c r="A23" s="15"/>
      <c r="B23" s="27"/>
      <c r="C23" s="14" t="s">
        <v>32</v>
      </c>
      <c r="D23" s="8">
        <v>117705492.78</v>
      </c>
      <c r="E23" s="36">
        <v>127071772.23999999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39">
        <v>2713647.8</v>
      </c>
      <c r="E27" s="8">
        <v>2529197.5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39">
        <v>82125634.489999995</v>
      </c>
      <c r="E36" s="8">
        <v>1450940.58</v>
      </c>
      <c r="F36" s="7"/>
    </row>
    <row r="37" spans="1:6" x14ac:dyDescent="0.2">
      <c r="A37" s="32" t="s">
        <v>18</v>
      </c>
      <c r="B37" s="25"/>
      <c r="C37" s="7"/>
      <c r="D37" s="34">
        <f>D8-D20</f>
        <v>-67213222.099999905</v>
      </c>
      <c r="E37" s="35">
        <f>E8-E20</f>
        <v>86582620.669999957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19337215.489999998</v>
      </c>
      <c r="E46" s="35">
        <f>SUM(E47:E49)</f>
        <v>19222795.550000001</v>
      </c>
      <c r="F46" s="7"/>
    </row>
    <row r="47" spans="1:6" x14ac:dyDescent="0.2">
      <c r="A47" s="12"/>
      <c r="B47" s="26"/>
      <c r="C47" s="7" t="s">
        <v>15</v>
      </c>
      <c r="D47" s="39">
        <v>0</v>
      </c>
      <c r="E47" s="8">
        <v>1853675.02</v>
      </c>
      <c r="F47" s="7"/>
    </row>
    <row r="48" spans="1:6" x14ac:dyDescent="0.2">
      <c r="A48" s="12"/>
      <c r="B48" s="26"/>
      <c r="C48" s="7" t="s">
        <v>14</v>
      </c>
      <c r="D48" s="39">
        <v>18580143.93</v>
      </c>
      <c r="E48" s="8">
        <v>16337796.640000001</v>
      </c>
      <c r="F48" s="7"/>
    </row>
    <row r="49" spans="1:6" x14ac:dyDescent="0.2">
      <c r="A49" s="10"/>
      <c r="B49" s="25"/>
      <c r="C49" s="7" t="s">
        <v>13</v>
      </c>
      <c r="D49" s="39">
        <v>757071.56</v>
      </c>
      <c r="E49" s="8">
        <v>1031323.89</v>
      </c>
      <c r="F49" s="7"/>
    </row>
    <row r="50" spans="1:6" x14ac:dyDescent="0.2">
      <c r="A50" s="32" t="s">
        <v>12</v>
      </c>
      <c r="B50" s="25"/>
      <c r="C50" s="7"/>
      <c r="D50" s="34">
        <f>D41-D46</f>
        <v>-19337215.489999998</v>
      </c>
      <c r="E50" s="35">
        <f>E41-E46</f>
        <v>-19222795.550000001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8">
        <f>D37+D50+D64</f>
        <v>-86550437.589999899</v>
      </c>
      <c r="E66" s="34">
        <f>E37+E50+E64</f>
        <v>67359825.11999996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f>E69</f>
        <v>421666449.99999994</v>
      </c>
      <c r="E68" s="36">
        <v>354306624.88</v>
      </c>
      <c r="F68" s="7"/>
    </row>
    <row r="69" spans="1:9" x14ac:dyDescent="0.2">
      <c r="A69" s="32" t="s">
        <v>0</v>
      </c>
      <c r="B69" s="25"/>
      <c r="C69" s="7"/>
      <c r="D69" s="36">
        <f>D66+D68</f>
        <v>335116012.41000003</v>
      </c>
      <c r="E69" s="36">
        <f>E66+E68</f>
        <v>421666449.99999994</v>
      </c>
      <c r="F69" s="7"/>
    </row>
    <row r="70" spans="1:9" x14ac:dyDescent="0.2">
      <c r="A70" s="6"/>
      <c r="B70" s="28"/>
      <c r="C70" s="3"/>
      <c r="D70" s="5"/>
      <c r="E70" s="4"/>
      <c r="F70" s="3"/>
    </row>
    <row r="71" spans="1:9" ht="14.25" customHeight="1" x14ac:dyDescent="0.2"/>
    <row r="72" spans="1:9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23622047244094491" right="0.23622047244094491" top="0.35433070866141736" bottom="0" header="0.11811023622047245" footer="0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2025-01-22T20:59:41Z</cp:lastPrinted>
  <dcterms:created xsi:type="dcterms:W3CDTF">2015-02-12T14:35:27Z</dcterms:created>
  <dcterms:modified xsi:type="dcterms:W3CDTF">2025-01-31T20:21:43Z</dcterms:modified>
</cp:coreProperties>
</file>