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SIT_FIN'!$A$2:$H$72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H52" i="1" s="1"/>
  <c r="G41" i="1"/>
  <c r="G52" i="1" s="1"/>
  <c r="G36" i="1"/>
  <c r="H36" i="1"/>
  <c r="H31" i="1"/>
  <c r="G31" i="1"/>
  <c r="H21" i="1"/>
  <c r="G21" i="1"/>
  <c r="C21" i="1"/>
  <c r="D34" i="1"/>
  <c r="C34" i="1"/>
  <c r="D21" i="1"/>
  <c r="G33" i="1" l="1"/>
  <c r="G54" i="1" s="1"/>
  <c r="H33" i="1"/>
  <c r="H54" i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<sst xmlns="http://schemas.openxmlformats.org/spreadsheetml/2006/main" count="62" uniqueCount="62">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</sst>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175847</xdr:colOff>
      <xdr:row>1</xdr:row>
      <xdr:rowOff>161192</xdr:rowOff>
    </xdr:from>
    <xdr:to>
      <xdr:col>1</xdr:col>
      <xdr:colOff>1671871</xdr:colOff>
      <xdr:row>3</xdr:row>
      <xdr:rowOff>231130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5847" y="322384"/>
          <a:ext cx="1818409" cy="597477"/>
        </a:xfrm>
        <a:prstGeom prst="rect">
          <a:avLst/>
        </a:prstGeom>
      </xdr:spPr>
    </xdr:pic>
    <xdr:clientData/>
  </xdr:twoCellAnchor>
  <xdr:twoCellAnchor editAs="oneCell">
    <xdr:from>
      <xdr:col>6</xdr:col>
      <xdr:colOff>387637</xdr:colOff>
      <xdr:row>1</xdr:row>
      <xdr:rowOff>65944</xdr:rowOff>
    </xdr:from>
    <xdr:to>
      <xdr:col>7</xdr:col>
      <xdr:colOff>649830</xdr:colOff>
      <xdr:row>4</xdr:row>
      <xdr:rowOff>194164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925" y="227136"/>
          <a:ext cx="1112117" cy="91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abSelected="1" zoomScale="130" zoomScaleNormal="13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2" t="s">
        <v>60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0</v>
      </c>
      <c r="B3" s="36"/>
      <c r="C3" s="36"/>
      <c r="D3" s="36"/>
      <c r="E3" s="36"/>
      <c r="F3" s="36"/>
      <c r="G3" s="36"/>
      <c r="H3" s="37"/>
    </row>
    <row r="4" spans="1:8" ht="21" customHeight="1" x14ac:dyDescent="0.25">
      <c r="A4" s="38" t="s">
        <v>61</v>
      </c>
      <c r="B4" s="39"/>
      <c r="C4" s="39"/>
      <c r="D4" s="39"/>
      <c r="E4" s="39"/>
      <c r="F4" s="39"/>
      <c r="G4" s="39"/>
      <c r="H4" s="40"/>
    </row>
    <row r="5" spans="1:8" ht="17.25" customHeight="1" x14ac:dyDescent="0.25">
      <c r="A5" s="41" t="s">
        <v>59</v>
      </c>
      <c r="B5" s="42"/>
      <c r="C5" s="42"/>
      <c r="D5" s="42"/>
      <c r="E5" s="42"/>
      <c r="F5" s="42"/>
      <c r="G5" s="42"/>
      <c r="H5" s="43"/>
    </row>
    <row r="7" spans="1:8" x14ac:dyDescent="0.25">
      <c r="A7" s="2"/>
      <c r="B7" s="3"/>
      <c r="C7" s="4">
        <v>2023</v>
      </c>
      <c r="D7" s="4">
        <v>2022</v>
      </c>
      <c r="E7" s="3"/>
      <c r="F7" s="3"/>
      <c r="G7" s="4">
        <v>2023</v>
      </c>
      <c r="H7" s="5">
        <v>2022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459003468.81</v>
      </c>
      <c r="D12" s="12">
        <v>354306624.88</v>
      </c>
      <c r="E12" s="8"/>
      <c r="F12" s="7" t="s">
        <v>6</v>
      </c>
      <c r="G12" s="12">
        <v>33066575.82</v>
      </c>
      <c r="H12" s="14">
        <v>50881583.859999999</v>
      </c>
    </row>
    <row r="13" spans="1:8" x14ac:dyDescent="0.25">
      <c r="A13" s="16"/>
      <c r="B13" s="7" t="s">
        <v>7</v>
      </c>
      <c r="C13" s="12">
        <v>675118.13</v>
      </c>
      <c r="D13" s="12">
        <v>26138.52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302829.63</v>
      </c>
      <c r="D14" s="12">
        <v>0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170433842.96000001</v>
      </c>
      <c r="H17" s="14">
        <v>150437907.03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14676916.189999999</v>
      </c>
      <c r="H19" s="14">
        <v>9310455.1400000006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459983916.56999999</v>
      </c>
      <c r="D21" s="18">
        <f>SUM(D12:D20)</f>
        <v>354335263.39999998</v>
      </c>
      <c r="E21" s="8"/>
      <c r="F21" s="17" t="s">
        <v>21</v>
      </c>
      <c r="G21" s="18">
        <f>SUM(G12:G20)</f>
        <v>218177334.97</v>
      </c>
      <c r="H21" s="19">
        <f>SUM(H12:H20)</f>
        <v>210629946.02999997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429013505.56999999</v>
      </c>
      <c r="D26" s="12">
        <v>427159830.55000001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245997755.55000001</v>
      </c>
      <c r="D27" s="12">
        <v>238303597.78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7175127.2199999997</v>
      </c>
      <c r="D28" s="12">
        <v>6143803.3300000001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-144192721.22</v>
      </c>
      <c r="D29" s="12">
        <v>-144192721.22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218177334.97</v>
      </c>
      <c r="H33" s="19">
        <f>H21+H31</f>
        <v>210629946.02999997</v>
      </c>
    </row>
    <row r="34" spans="1:8" x14ac:dyDescent="0.25">
      <c r="A34" s="20"/>
      <c r="B34" s="17" t="s">
        <v>40</v>
      </c>
      <c r="C34" s="18">
        <f>SUM(C24:C33)</f>
        <v>537993667.12</v>
      </c>
      <c r="D34" s="18">
        <f>SUM(D24:D33)</f>
        <v>527414510.44000006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997977583.69000006</v>
      </c>
      <c r="D36" s="18">
        <f>D21+D34</f>
        <v>881749773.84000003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779800248.72000003</v>
      </c>
      <c r="H41" s="14">
        <f>SUM(H42:H46)</f>
        <v>671119827.81000006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113908514.08</v>
      </c>
      <c r="H42" s="14">
        <v>26931116.359999999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665891734.63999999</v>
      </c>
      <c r="H43" s="14">
        <v>644188711.45000005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779800248.72000003</v>
      </c>
      <c r="H52" s="19">
        <f>H36+H41+H48</f>
        <v>671119827.81000006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997977583.69000006</v>
      </c>
      <c r="H54" s="19">
        <f>H33+H52</f>
        <v>881749773.84000003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30"/>
      <c r="B58" s="30"/>
      <c r="C58" s="30"/>
      <c r="D58" s="30"/>
      <c r="E58" s="30"/>
      <c r="F58" s="30"/>
      <c r="G58" s="30"/>
      <c r="H58" s="30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75" spans="1:8" ht="12.75" customHeight="1" x14ac:dyDescent="0.25"/>
    <row r="76" spans="1:8" x14ac:dyDescent="0.25">
      <c r="A76" s="31"/>
      <c r="B76" s="31"/>
      <c r="C76" s="31"/>
      <c r="D76" s="31"/>
      <c r="E76" s="31"/>
      <c r="F76" s="31"/>
      <c r="G76" s="31"/>
      <c r="H76" s="31"/>
    </row>
  </sheetData>
  <mergeCells count="4">
    <mergeCell ref="A2:H2"/>
    <mergeCell ref="A3:H3"/>
    <mergeCell ref="A4:H4"/>
    <mergeCell ref="A5:H5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2023-07-13T15:57:43Z</cp:lastPrinted>
  <dcterms:created xsi:type="dcterms:W3CDTF">2015-02-12T14:30:53Z</dcterms:created>
  <dcterms:modified xsi:type="dcterms:W3CDTF">2023-10-24T17:17:57Z</dcterms:modified>
</cp:coreProperties>
</file>