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G48" i="1" l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<sst xmlns="http://schemas.openxmlformats.org/spreadsheetml/2006/main" count="89" uniqueCount="89">
  <si>
    <t>"Bajo protesta de decir verdad declaramos que los Estados Financieros y sus Notas, son razonablemente correctos y son responsabilidad del emisor"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</si>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</sst>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509843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abSelected="1" topLeftCell="B1" zoomScale="150" zoomScaleNormal="150" zoomScaleSheetLayoutView="40" workbookViewId="0">
      <selection activeCell="A3" sqref="A3:H3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4.710937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8" t="s">
        <v>86</v>
      </c>
      <c r="B1" s="29"/>
      <c r="C1" s="29"/>
      <c r="D1" s="29"/>
      <c r="E1" s="29"/>
      <c r="F1" s="29"/>
      <c r="G1" s="30"/>
      <c r="H1" s="31"/>
    </row>
    <row r="2" spans="1:8" ht="18" customHeight="1" x14ac:dyDescent="0.2">
      <c r="A2" s="32" t="s">
        <v>46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45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2" t="s">
        <v>88</v>
      </c>
      <c r="B4" s="33"/>
      <c r="C4" s="33"/>
      <c r="D4" s="33"/>
      <c r="E4" s="33"/>
      <c r="F4" s="33"/>
      <c r="G4" s="35"/>
      <c r="H4" s="36"/>
    </row>
    <row r="5" spans="1:8" ht="18" customHeight="1" x14ac:dyDescent="0.2">
      <c r="A5" s="37" t="s">
        <v>44</v>
      </c>
      <c r="B5" s="38"/>
      <c r="C5" s="38"/>
      <c r="D5" s="38"/>
      <c r="E5" s="38"/>
      <c r="F5" s="38"/>
      <c r="G5" s="39"/>
      <c r="H5" s="40"/>
    </row>
    <row r="6" spans="1:8" ht="18" customHeight="1" x14ac:dyDescent="0.2"/>
    <row r="7" spans="1:8" ht="18.75" customHeight="1" x14ac:dyDescent="0.2">
      <c r="A7" s="43" t="s">
        <v>43</v>
      </c>
      <c r="B7" s="44"/>
      <c r="C7" s="49" t="s">
        <v>42</v>
      </c>
      <c r="D7" s="50"/>
      <c r="E7" s="50"/>
      <c r="F7" s="50"/>
      <c r="G7" s="51"/>
      <c r="H7" s="41" t="s">
        <v>41</v>
      </c>
    </row>
    <row r="8" spans="1:8" ht="25.5" customHeight="1" x14ac:dyDescent="0.2">
      <c r="A8" s="45"/>
      <c r="B8" s="46"/>
      <c r="C8" s="13" t="s">
        <v>40</v>
      </c>
      <c r="D8" s="12" t="s">
        <v>39</v>
      </c>
      <c r="E8" s="12" t="s">
        <v>38</v>
      </c>
      <c r="F8" s="12" t="s">
        <v>37</v>
      </c>
      <c r="G8" s="11" t="s">
        <v>36</v>
      </c>
      <c r="H8" s="42"/>
    </row>
    <row r="9" spans="1:8" ht="17.25" customHeight="1" x14ac:dyDescent="0.2">
      <c r="A9" s="47"/>
      <c r="B9" s="48"/>
      <c r="C9" s="10">
        <v>1</v>
      </c>
      <c r="D9" s="9">
        <v>2</v>
      </c>
      <c r="E9" s="9" t="s">
        <v>35</v>
      </c>
      <c r="F9" s="9">
        <v>4</v>
      </c>
      <c r="G9" s="9">
        <v>5</v>
      </c>
      <c r="H9" s="9" t="s">
        <v>34</v>
      </c>
    </row>
    <row r="10" spans="1:8" x14ac:dyDescent="0.2">
      <c r="A10" s="8"/>
      <c r="B10" s="7" t="s">
        <v>33</v>
      </c>
      <c r="C10" s="22">
        <f>SUM(C11:C17)</f>
        <v>853818473.04999995</v>
      </c>
      <c r="D10" s="22">
        <f t="shared" ref="D10:H10" si="0">SUM(D11:D17)</f>
        <v>0</v>
      </c>
      <c r="E10" s="22">
        <f t="shared" si="0"/>
        <v>853818473.04999995</v>
      </c>
      <c r="F10" s="22">
        <f t="shared" si="0"/>
        <v>181846253.38999999</v>
      </c>
      <c r="G10" s="22">
        <f t="shared" si="0"/>
        <v>181846253.38999999</v>
      </c>
      <c r="H10" s="22">
        <f t="shared" si="0"/>
        <v>671972219.65999997</v>
      </c>
    </row>
    <row r="11" spans="1:8" x14ac:dyDescent="0.2">
      <c r="A11" s="4"/>
      <c r="B11" s="6" t="s">
        <v>32</v>
      </c>
      <c r="C11" s="3">
        <v>160809415</v>
      </c>
      <c r="D11" s="3">
        <v>0</v>
      </c>
      <c r="E11" s="3">
        <f>C11+D11</f>
        <v>160809415</v>
      </c>
      <c r="F11" s="3">
        <v>37104247.380000003</v>
      </c>
      <c r="G11" s="3">
        <v>37104247.380000003</v>
      </c>
      <c r="H11" s="3">
        <f>E11-F11</f>
        <v>123705167.62</v>
      </c>
    </row>
    <row r="12" spans="1:8" x14ac:dyDescent="0.2">
      <c r="A12" s="4"/>
      <c r="B12" s="6" t="s">
        <v>31</v>
      </c>
      <c r="C12" s="3">
        <v>15120362.039999999</v>
      </c>
      <c r="D12" s="3">
        <v>0</v>
      </c>
      <c r="E12" s="3">
        <f t="shared" ref="E12:E75" si="1">C12+D12</f>
        <v>15120362.039999999</v>
      </c>
      <c r="F12" s="3">
        <v>4642938.59</v>
      </c>
      <c r="G12" s="3">
        <v>4642938.59</v>
      </c>
      <c r="H12" s="3">
        <f t="shared" ref="H12:H75" si="2">E12-F12</f>
        <v>10477423.449999999</v>
      </c>
    </row>
    <row r="13" spans="1:8" x14ac:dyDescent="0.2">
      <c r="A13" s="4"/>
      <c r="B13" s="6" t="s">
        <v>30</v>
      </c>
      <c r="C13" s="3">
        <v>54280166.369999997</v>
      </c>
      <c r="D13" s="3">
        <v>0</v>
      </c>
      <c r="E13" s="3">
        <f t="shared" si="1"/>
        <v>54280166.369999997</v>
      </c>
      <c r="F13" s="3">
        <v>6598922.9199999999</v>
      </c>
      <c r="G13" s="3">
        <v>6598922.9199999999</v>
      </c>
      <c r="H13" s="3">
        <f t="shared" si="2"/>
        <v>47681243.449999996</v>
      </c>
    </row>
    <row r="14" spans="1:8" x14ac:dyDescent="0.2">
      <c r="A14" s="4"/>
      <c r="B14" s="6" t="s">
        <v>29</v>
      </c>
      <c r="C14" s="3">
        <v>21875047.030000001</v>
      </c>
      <c r="D14" s="3">
        <v>0</v>
      </c>
      <c r="E14" s="3">
        <f t="shared" si="1"/>
        <v>21875047.030000001</v>
      </c>
      <c r="F14" s="3">
        <v>5798435.2800000003</v>
      </c>
      <c r="G14" s="3">
        <v>5798435.2800000003</v>
      </c>
      <c r="H14" s="3">
        <f t="shared" si="2"/>
        <v>16076611.75</v>
      </c>
    </row>
    <row r="15" spans="1:8" x14ac:dyDescent="0.2">
      <c r="A15" s="4"/>
      <c r="B15" s="6" t="s">
        <v>28</v>
      </c>
      <c r="C15" s="3">
        <v>601733482.61000001</v>
      </c>
      <c r="D15" s="3">
        <v>0</v>
      </c>
      <c r="E15" s="3">
        <f t="shared" si="1"/>
        <v>601733482.61000001</v>
      </c>
      <c r="F15" s="3">
        <v>127701709.22</v>
      </c>
      <c r="G15" s="3">
        <v>127701709.22</v>
      </c>
      <c r="H15" s="3">
        <f t="shared" si="2"/>
        <v>474031773.38999999</v>
      </c>
    </row>
    <row r="16" spans="1:8" x14ac:dyDescent="0.2">
      <c r="A16" s="4"/>
      <c r="B16" s="6" t="s">
        <v>27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26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25</v>
      </c>
      <c r="C18" s="24">
        <f>SUM(C19:C27)</f>
        <v>55669922.560000002</v>
      </c>
      <c r="D18" s="24">
        <f t="shared" ref="D18:H18" si="3">SUM(D19:D27)</f>
        <v>1610042.18</v>
      </c>
      <c r="E18" s="24">
        <f t="shared" si="3"/>
        <v>57279964.74000001</v>
      </c>
      <c r="F18" s="24">
        <f t="shared" si="3"/>
        <v>17423342.540000003</v>
      </c>
      <c r="G18" s="24">
        <f t="shared" si="3"/>
        <v>17304658.220000003</v>
      </c>
      <c r="H18" s="24">
        <f t="shared" si="3"/>
        <v>39856622.200000003</v>
      </c>
    </row>
    <row r="19" spans="1:8" ht="25.5" x14ac:dyDescent="0.2">
      <c r="A19" s="4"/>
      <c r="B19" s="6" t="s">
        <v>24</v>
      </c>
      <c r="C19" s="3">
        <v>36124221.670000002</v>
      </c>
      <c r="D19" s="3">
        <v>1464542.18</v>
      </c>
      <c r="E19" s="3">
        <f t="shared" si="1"/>
        <v>37588763.850000001</v>
      </c>
      <c r="F19" s="3">
        <v>11369624.5</v>
      </c>
      <c r="G19" s="3">
        <v>11339626.9</v>
      </c>
      <c r="H19" s="3">
        <f t="shared" si="2"/>
        <v>26219139.350000001</v>
      </c>
    </row>
    <row r="20" spans="1:8" x14ac:dyDescent="0.2">
      <c r="A20" s="4"/>
      <c r="B20" s="6" t="s">
        <v>23</v>
      </c>
      <c r="C20" s="3">
        <v>2485112.63</v>
      </c>
      <c r="D20" s="3">
        <v>0</v>
      </c>
      <c r="E20" s="3">
        <f t="shared" si="1"/>
        <v>2485112.63</v>
      </c>
      <c r="F20" s="3">
        <v>525242.46</v>
      </c>
      <c r="G20" s="3">
        <v>508389.46</v>
      </c>
      <c r="H20" s="3">
        <f t="shared" si="2"/>
        <v>1959870.17</v>
      </c>
    </row>
    <row r="21" spans="1:8" ht="25.5" x14ac:dyDescent="0.2">
      <c r="A21" s="4"/>
      <c r="B21" s="6" t="s">
        <v>22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21</v>
      </c>
      <c r="C22" s="3">
        <v>5813949.0999999996</v>
      </c>
      <c r="D22" s="3">
        <v>0</v>
      </c>
      <c r="E22" s="3">
        <f t="shared" si="1"/>
        <v>5813949.0999999996</v>
      </c>
      <c r="F22" s="3">
        <v>1536055.19</v>
      </c>
      <c r="G22" s="3">
        <v>1532853.59</v>
      </c>
      <c r="H22" s="3">
        <f t="shared" si="2"/>
        <v>4277893.91</v>
      </c>
    </row>
    <row r="23" spans="1:8" x14ac:dyDescent="0.2">
      <c r="A23" s="4"/>
      <c r="B23" s="6" t="s">
        <v>20</v>
      </c>
      <c r="C23" s="3">
        <v>1591396.85</v>
      </c>
      <c r="D23" s="3">
        <v>145500</v>
      </c>
      <c r="E23" s="3">
        <f t="shared" si="1"/>
        <v>1736896.85</v>
      </c>
      <c r="F23" s="3">
        <v>198182.05</v>
      </c>
      <c r="G23" s="3">
        <v>198182.05</v>
      </c>
      <c r="H23" s="3">
        <f t="shared" si="2"/>
        <v>1538714.8</v>
      </c>
    </row>
    <row r="24" spans="1:8" x14ac:dyDescent="0.2">
      <c r="A24" s="4"/>
      <c r="B24" s="6" t="s">
        <v>19</v>
      </c>
      <c r="C24" s="3">
        <v>2974441.07</v>
      </c>
      <c r="D24" s="3">
        <v>0</v>
      </c>
      <c r="E24" s="3">
        <f t="shared" si="1"/>
        <v>2974441.07</v>
      </c>
      <c r="F24" s="3">
        <v>946343.29</v>
      </c>
      <c r="G24" s="3">
        <v>946343.29</v>
      </c>
      <c r="H24" s="3">
        <f t="shared" si="2"/>
        <v>2028097.7799999998</v>
      </c>
    </row>
    <row r="25" spans="1:8" ht="25.5" x14ac:dyDescent="0.2">
      <c r="A25" s="4"/>
      <c r="B25" s="6" t="s">
        <v>18</v>
      </c>
      <c r="C25" s="3">
        <v>475963.51</v>
      </c>
      <c r="D25" s="3">
        <v>0</v>
      </c>
      <c r="E25" s="3">
        <f t="shared" si="1"/>
        <v>475963.51</v>
      </c>
      <c r="F25" s="3">
        <v>105663.57</v>
      </c>
      <c r="G25" s="3">
        <v>105663.57</v>
      </c>
      <c r="H25" s="3">
        <f t="shared" si="2"/>
        <v>370299.94</v>
      </c>
    </row>
    <row r="26" spans="1:8" x14ac:dyDescent="0.2">
      <c r="A26" s="4"/>
      <c r="B26" s="6" t="s">
        <v>17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16</v>
      </c>
      <c r="C27" s="3">
        <v>6204837.7300000004</v>
      </c>
      <c r="D27" s="3">
        <v>0</v>
      </c>
      <c r="E27" s="3">
        <f t="shared" si="1"/>
        <v>6204837.7300000004</v>
      </c>
      <c r="F27" s="3">
        <v>2742231.48</v>
      </c>
      <c r="G27" s="3">
        <v>2673599.36</v>
      </c>
      <c r="H27" s="3">
        <f t="shared" si="2"/>
        <v>3462606.2500000005</v>
      </c>
    </row>
    <row r="28" spans="1:8" x14ac:dyDescent="0.2">
      <c r="A28" s="4"/>
      <c r="B28" s="5" t="s">
        <v>15</v>
      </c>
      <c r="C28" s="24">
        <f>SUM(C29:C37)</f>
        <v>115376607.88000001</v>
      </c>
      <c r="D28" s="24">
        <f t="shared" ref="D28:H28" si="4">SUM(D29:D37)</f>
        <v>6507507.0100000007</v>
      </c>
      <c r="E28" s="24">
        <f t="shared" si="4"/>
        <v>121884114.89</v>
      </c>
      <c r="F28" s="24">
        <f t="shared" si="4"/>
        <v>23610595.800000001</v>
      </c>
      <c r="G28" s="24">
        <f t="shared" si="4"/>
        <v>22039396.59</v>
      </c>
      <c r="H28" s="24">
        <f t="shared" si="4"/>
        <v>98273519.090000004</v>
      </c>
    </row>
    <row r="29" spans="1:8" x14ac:dyDescent="0.2">
      <c r="A29" s="4"/>
      <c r="B29" s="6" t="s">
        <v>14</v>
      </c>
      <c r="C29" s="3">
        <v>22416344.460000001</v>
      </c>
      <c r="D29" s="3">
        <v>0</v>
      </c>
      <c r="E29" s="3">
        <f t="shared" si="1"/>
        <v>22416344.460000001</v>
      </c>
      <c r="F29" s="3">
        <v>4519602.83</v>
      </c>
      <c r="G29" s="3">
        <v>4457142.63</v>
      </c>
      <c r="H29" s="3">
        <f t="shared" si="2"/>
        <v>17896741.630000003</v>
      </c>
    </row>
    <row r="30" spans="1:8" x14ac:dyDescent="0.2">
      <c r="A30" s="4"/>
      <c r="B30" s="6" t="s">
        <v>13</v>
      </c>
      <c r="C30" s="3">
        <v>17207940.359999999</v>
      </c>
      <c r="D30" s="3">
        <v>0</v>
      </c>
      <c r="E30" s="3">
        <f t="shared" si="1"/>
        <v>17207940.359999999</v>
      </c>
      <c r="F30" s="3">
        <v>3451220.76</v>
      </c>
      <c r="G30" s="3">
        <v>3348795.95</v>
      </c>
      <c r="H30" s="3">
        <f t="shared" si="2"/>
        <v>13756719.6</v>
      </c>
    </row>
    <row r="31" spans="1:8" x14ac:dyDescent="0.2">
      <c r="A31" s="4"/>
      <c r="B31" s="6" t="s">
        <v>12</v>
      </c>
      <c r="C31" s="3">
        <v>5157120.6500000004</v>
      </c>
      <c r="D31" s="3">
        <v>80040</v>
      </c>
      <c r="E31" s="3">
        <f t="shared" si="1"/>
        <v>5237160.6500000004</v>
      </c>
      <c r="F31" s="3">
        <v>1240120.1399999999</v>
      </c>
      <c r="G31" s="3">
        <v>1231976.94</v>
      </c>
      <c r="H31" s="3">
        <f t="shared" si="2"/>
        <v>3997040.5100000007</v>
      </c>
    </row>
    <row r="32" spans="1:8" x14ac:dyDescent="0.2">
      <c r="A32" s="4"/>
      <c r="B32" s="6" t="s">
        <v>11</v>
      </c>
      <c r="C32" s="3">
        <v>1354161.67</v>
      </c>
      <c r="D32" s="3">
        <v>31543.78</v>
      </c>
      <c r="E32" s="3">
        <f t="shared" si="1"/>
        <v>1385705.45</v>
      </c>
      <c r="F32" s="3">
        <v>760555.2</v>
      </c>
      <c r="G32" s="3">
        <v>760555.2</v>
      </c>
      <c r="H32" s="3">
        <f t="shared" si="2"/>
        <v>625150.25</v>
      </c>
    </row>
    <row r="33" spans="1:8" ht="25.5" x14ac:dyDescent="0.2">
      <c r="A33" s="4"/>
      <c r="B33" s="6" t="s">
        <v>10</v>
      </c>
      <c r="C33" s="3">
        <v>44400222.350000001</v>
      </c>
      <c r="D33" s="3">
        <v>6395923.2300000004</v>
      </c>
      <c r="E33" s="3">
        <f t="shared" si="1"/>
        <v>50796145.579999998</v>
      </c>
      <c r="F33" s="3">
        <v>7087763.6699999999</v>
      </c>
      <c r="G33" s="3">
        <v>7087763.6699999999</v>
      </c>
      <c r="H33" s="3">
        <f t="shared" si="2"/>
        <v>43708381.909999996</v>
      </c>
    </row>
    <row r="34" spans="1:8" x14ac:dyDescent="0.2">
      <c r="A34" s="4"/>
      <c r="B34" s="6" t="s">
        <v>9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8</v>
      </c>
      <c r="C35" s="3">
        <v>3923437.42</v>
      </c>
      <c r="D35" s="3">
        <v>0</v>
      </c>
      <c r="E35" s="3">
        <f t="shared" si="1"/>
        <v>3923437.42</v>
      </c>
      <c r="F35" s="3">
        <v>1282965.5900000001</v>
      </c>
      <c r="G35" s="3">
        <v>1282965.5900000001</v>
      </c>
      <c r="H35" s="3">
        <f t="shared" si="2"/>
        <v>2640471.83</v>
      </c>
    </row>
    <row r="36" spans="1:8" x14ac:dyDescent="0.2">
      <c r="A36" s="4"/>
      <c r="B36" s="6" t="s">
        <v>7</v>
      </c>
      <c r="C36" s="3">
        <v>1481954.91</v>
      </c>
      <c r="D36" s="3">
        <v>0</v>
      </c>
      <c r="E36" s="3">
        <f t="shared" si="1"/>
        <v>1481954.91</v>
      </c>
      <c r="F36" s="3">
        <v>554415.11</v>
      </c>
      <c r="G36" s="3">
        <v>554415.11</v>
      </c>
      <c r="H36" s="3">
        <f t="shared" si="2"/>
        <v>927539.79999999993</v>
      </c>
    </row>
    <row r="37" spans="1:8" x14ac:dyDescent="0.2">
      <c r="A37" s="4"/>
      <c r="B37" s="6" t="s">
        <v>6</v>
      </c>
      <c r="C37" s="3">
        <v>19435426.059999999</v>
      </c>
      <c r="D37" s="3">
        <v>0</v>
      </c>
      <c r="E37" s="3">
        <f t="shared" si="1"/>
        <v>19435426.059999999</v>
      </c>
      <c r="F37" s="3">
        <v>4713952.5</v>
      </c>
      <c r="G37" s="3">
        <v>3315781.5</v>
      </c>
      <c r="H37" s="3">
        <f t="shared" si="2"/>
        <v>14721473.559999999</v>
      </c>
    </row>
    <row r="38" spans="1:8" ht="25.5" customHeight="1" x14ac:dyDescent="0.2">
      <c r="A38" s="4"/>
      <c r="B38" s="5" t="s">
        <v>5</v>
      </c>
      <c r="C38" s="24">
        <f>SUM(C39:C47)</f>
        <v>72143126.730000004</v>
      </c>
      <c r="D38" s="24">
        <f t="shared" ref="D38:H38" si="5">SUM(D39:D47)</f>
        <v>-8621652.5099999998</v>
      </c>
      <c r="E38" s="24">
        <f t="shared" si="5"/>
        <v>63521474.220000006</v>
      </c>
      <c r="F38" s="24">
        <f t="shared" si="5"/>
        <v>983087.6</v>
      </c>
      <c r="G38" s="24">
        <f t="shared" si="5"/>
        <v>983087.6</v>
      </c>
      <c r="H38" s="24">
        <f t="shared" si="5"/>
        <v>62538386.620000005</v>
      </c>
    </row>
    <row r="39" spans="1:8" x14ac:dyDescent="0.2">
      <c r="A39" s="4"/>
      <c r="B39" s="6" t="s">
        <v>4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3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2</v>
      </c>
      <c r="C41" s="3">
        <v>69289126.730000004</v>
      </c>
      <c r="D41" s="3">
        <v>-8621652.5099999998</v>
      </c>
      <c r="E41" s="3">
        <f t="shared" si="1"/>
        <v>60667474.220000006</v>
      </c>
      <c r="F41" s="3">
        <v>0</v>
      </c>
      <c r="G41" s="3">
        <v>0</v>
      </c>
      <c r="H41" s="3">
        <f t="shared" si="2"/>
        <v>60667474.220000006</v>
      </c>
    </row>
    <row r="42" spans="1:8" x14ac:dyDescent="0.2">
      <c r="A42" s="4"/>
      <c r="B42" s="6" t="s">
        <v>1</v>
      </c>
      <c r="C42" s="3">
        <v>2854000</v>
      </c>
      <c r="D42" s="3">
        <v>0</v>
      </c>
      <c r="E42" s="3">
        <f t="shared" si="1"/>
        <v>2854000</v>
      </c>
      <c r="F42" s="3">
        <v>983087.6</v>
      </c>
      <c r="G42" s="3">
        <v>983087.6</v>
      </c>
      <c r="H42" s="3">
        <f t="shared" si="2"/>
        <v>1870912.4</v>
      </c>
    </row>
    <row r="43" spans="1:8" x14ac:dyDescent="0.2">
      <c r="A43" s="4"/>
      <c r="B43" s="6" t="s">
        <v>47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85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48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49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50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51</v>
      </c>
      <c r="C48" s="24">
        <f>SUM(C49:C57)</f>
        <v>0</v>
      </c>
      <c r="D48" s="24">
        <f t="shared" ref="D48:H48" si="6">SUM(D49:D57)</f>
        <v>5731218.3999999994</v>
      </c>
      <c r="E48" s="24">
        <f t="shared" si="6"/>
        <v>5731218.3999999994</v>
      </c>
      <c r="F48" s="24">
        <f t="shared" si="6"/>
        <v>4298465.1399999997</v>
      </c>
      <c r="G48" s="24">
        <f t="shared" si="6"/>
        <v>4298465.1399999997</v>
      </c>
      <c r="H48" s="24">
        <f t="shared" si="6"/>
        <v>1432753.26</v>
      </c>
    </row>
    <row r="49" spans="1:8" x14ac:dyDescent="0.2">
      <c r="A49" s="4"/>
      <c r="B49" s="6" t="s">
        <v>52</v>
      </c>
      <c r="C49" s="3">
        <v>0</v>
      </c>
      <c r="D49" s="3">
        <v>3793961.34</v>
      </c>
      <c r="E49" s="3">
        <f t="shared" si="1"/>
        <v>3793961.34</v>
      </c>
      <c r="F49" s="3">
        <v>2391888.92</v>
      </c>
      <c r="G49" s="3">
        <v>2391888.92</v>
      </c>
      <c r="H49" s="3">
        <f t="shared" si="2"/>
        <v>1402072.42</v>
      </c>
    </row>
    <row r="50" spans="1:8" x14ac:dyDescent="0.2">
      <c r="A50" s="4"/>
      <c r="B50" s="6" t="s">
        <v>53</v>
      </c>
      <c r="C50" s="3">
        <v>0</v>
      </c>
      <c r="D50" s="3">
        <v>377948.71</v>
      </c>
      <c r="E50" s="3">
        <f t="shared" si="1"/>
        <v>377948.71</v>
      </c>
      <c r="F50" s="3">
        <v>366407.87</v>
      </c>
      <c r="G50" s="3">
        <v>366407.87</v>
      </c>
      <c r="H50" s="3">
        <f t="shared" si="2"/>
        <v>11540.840000000026</v>
      </c>
    </row>
    <row r="51" spans="1:8" x14ac:dyDescent="0.2">
      <c r="A51" s="4"/>
      <c r="B51" s="6" t="s">
        <v>54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55</v>
      </c>
      <c r="C52" s="3">
        <v>0</v>
      </c>
      <c r="D52" s="3">
        <v>969990</v>
      </c>
      <c r="E52" s="3">
        <f t="shared" si="1"/>
        <v>969990</v>
      </c>
      <c r="F52" s="3">
        <v>969990</v>
      </c>
      <c r="G52" s="3">
        <v>969990</v>
      </c>
      <c r="H52" s="3">
        <f t="shared" si="2"/>
        <v>0</v>
      </c>
    </row>
    <row r="53" spans="1:8" x14ac:dyDescent="0.2">
      <c r="A53" s="4"/>
      <c r="B53" s="6" t="s">
        <v>56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57</v>
      </c>
      <c r="C54" s="3">
        <v>0</v>
      </c>
      <c r="D54" s="3">
        <v>279592.55</v>
      </c>
      <c r="E54" s="3">
        <f t="shared" si="1"/>
        <v>279592.55</v>
      </c>
      <c r="F54" s="3">
        <v>279592.55</v>
      </c>
      <c r="G54" s="3">
        <v>279592.55</v>
      </c>
      <c r="H54" s="3">
        <f t="shared" si="2"/>
        <v>0</v>
      </c>
    </row>
    <row r="55" spans="1:8" x14ac:dyDescent="0.2">
      <c r="A55" s="4"/>
      <c r="B55" s="6" t="s">
        <v>58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59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60</v>
      </c>
      <c r="C57" s="3">
        <v>0</v>
      </c>
      <c r="D57" s="3">
        <v>309725.8</v>
      </c>
      <c r="E57" s="3">
        <f t="shared" si="1"/>
        <v>309725.8</v>
      </c>
      <c r="F57" s="3">
        <v>290585.8</v>
      </c>
      <c r="G57" s="3">
        <v>290585.8</v>
      </c>
      <c r="H57" s="3">
        <f t="shared" si="2"/>
        <v>19140</v>
      </c>
    </row>
    <row r="58" spans="1:8" x14ac:dyDescent="0.2">
      <c r="A58" s="4"/>
      <c r="B58" s="5" t="s">
        <v>61</v>
      </c>
      <c r="C58" s="24">
        <f>SUM(C59:C61)</f>
        <v>0</v>
      </c>
      <c r="D58" s="24">
        <f t="shared" ref="D58:H58" si="7">SUM(D59:D61)</f>
        <v>0</v>
      </c>
      <c r="E58" s="24">
        <f t="shared" si="7"/>
        <v>0</v>
      </c>
      <c r="F58" s="24">
        <f t="shared" si="7"/>
        <v>0</v>
      </c>
      <c r="G58" s="24">
        <f t="shared" si="7"/>
        <v>0</v>
      </c>
      <c r="H58" s="24">
        <f t="shared" si="7"/>
        <v>0</v>
      </c>
    </row>
    <row r="59" spans="1:8" x14ac:dyDescent="0.2">
      <c r="A59" s="4"/>
      <c r="B59" s="6" t="s">
        <v>62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63</v>
      </c>
      <c r="C60" s="3">
        <v>0</v>
      </c>
      <c r="D60" s="3">
        <v>0</v>
      </c>
      <c r="E60" s="3">
        <f t="shared" si="1"/>
        <v>0</v>
      </c>
      <c r="F60" s="3">
        <v>0</v>
      </c>
      <c r="G60" s="3">
        <v>0</v>
      </c>
      <c r="H60" s="3">
        <f t="shared" si="2"/>
        <v>0</v>
      </c>
    </row>
    <row r="61" spans="1:8" x14ac:dyDescent="0.2">
      <c r="A61" s="4"/>
      <c r="B61" s="6" t="s">
        <v>64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65</v>
      </c>
      <c r="C62" s="24">
        <f t="shared" ref="C62:H62" si="8">SUM(C63:C69)</f>
        <v>0</v>
      </c>
      <c r="D62" s="24">
        <f t="shared" si="8"/>
        <v>59338898.359999999</v>
      </c>
      <c r="E62" s="24">
        <f t="shared" si="8"/>
        <v>59338898.359999999</v>
      </c>
      <c r="F62" s="24">
        <f t="shared" si="8"/>
        <v>0</v>
      </c>
      <c r="G62" s="24">
        <f t="shared" si="8"/>
        <v>0</v>
      </c>
      <c r="H62" s="24">
        <f t="shared" si="8"/>
        <v>59338898.359999999</v>
      </c>
    </row>
    <row r="63" spans="1:8" x14ac:dyDescent="0.2">
      <c r="A63" s="4"/>
      <c r="B63" s="6" t="s">
        <v>87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82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4"/>
      <c r="B68" s="20" t="s">
        <v>69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ht="25.5" x14ac:dyDescent="0.2">
      <c r="A69" s="4"/>
      <c r="B69" s="6" t="s">
        <v>84</v>
      </c>
      <c r="C69" s="3">
        <v>0</v>
      </c>
      <c r="D69" s="3">
        <v>59338898.359999999</v>
      </c>
      <c r="E69" s="3">
        <f t="shared" si="1"/>
        <v>59338898.359999999</v>
      </c>
      <c r="F69" s="3">
        <v>0</v>
      </c>
      <c r="G69" s="3">
        <v>0</v>
      </c>
      <c r="H69" s="3">
        <f t="shared" si="2"/>
        <v>59338898.359999999</v>
      </c>
    </row>
    <row r="70" spans="1:8" x14ac:dyDescent="0.2">
      <c r="A70" s="4"/>
      <c r="B70" s="5" t="s">
        <v>70</v>
      </c>
      <c r="C70" s="24">
        <f>SUM(C71:C73)</f>
        <v>0</v>
      </c>
      <c r="D70" s="24">
        <f t="shared" ref="D70:H70" si="9">SUM(D71:D73)</f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</row>
    <row r="71" spans="1:8" x14ac:dyDescent="0.2">
      <c r="A71" s="4"/>
      <c r="B71" s="6" t="s">
        <v>71</v>
      </c>
      <c r="C71" s="3">
        <v>0</v>
      </c>
      <c r="D71" s="3">
        <v>0</v>
      </c>
      <c r="E71" s="3">
        <f t="shared" si="1"/>
        <v>0</v>
      </c>
      <c r="F71" s="3">
        <v>0</v>
      </c>
      <c r="G71" s="3">
        <v>0</v>
      </c>
      <c r="H71" s="3">
        <f t="shared" si="2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5" t="s">
        <v>74</v>
      </c>
      <c r="C74" s="24">
        <f>SUM(C75:C81)</f>
        <v>0</v>
      </c>
      <c r="D74" s="24">
        <f t="shared" ref="D74:H74" si="10">SUM(D75:D81)</f>
        <v>0</v>
      </c>
      <c r="E74" s="24">
        <f t="shared" si="10"/>
        <v>0</v>
      </c>
      <c r="F74" s="24">
        <f t="shared" si="10"/>
        <v>0</v>
      </c>
      <c r="G74" s="24">
        <f t="shared" si="10"/>
        <v>0</v>
      </c>
      <c r="H74" s="24">
        <f t="shared" si="10"/>
        <v>0</v>
      </c>
    </row>
    <row r="75" spans="1:8" x14ac:dyDescent="0.2">
      <c r="A75" s="4"/>
      <c r="B75" s="6" t="s">
        <v>75</v>
      </c>
      <c r="C75" s="3">
        <v>0</v>
      </c>
      <c r="D75" s="3">
        <v>0</v>
      </c>
      <c r="E75" s="3">
        <f t="shared" si="1"/>
        <v>0</v>
      </c>
      <c r="F75" s="3">
        <v>0</v>
      </c>
      <c r="G75" s="3">
        <v>0</v>
      </c>
      <c r="H75" s="3">
        <f t="shared" si="2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ref="E76:E81" si="11">C76+D76</f>
        <v>0</v>
      </c>
      <c r="F76" s="3">
        <v>0</v>
      </c>
      <c r="G76" s="3">
        <v>0</v>
      </c>
      <c r="H76" s="3">
        <f t="shared" ref="H76:H81" si="12">E76-F76</f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si="11"/>
        <v>0</v>
      </c>
      <c r="F77" s="3">
        <v>0</v>
      </c>
      <c r="G77" s="3">
        <v>0</v>
      </c>
      <c r="H77" s="3">
        <f t="shared" si="12"/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83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19"/>
      <c r="B82" s="20"/>
      <c r="C82" s="21"/>
      <c r="D82" s="21"/>
      <c r="E82" s="21"/>
      <c r="F82" s="21"/>
      <c r="G82" s="21"/>
      <c r="H82" s="21"/>
    </row>
    <row r="83" spans="1:8" x14ac:dyDescent="0.2">
      <c r="A83" s="17"/>
      <c r="B83" s="18" t="s">
        <v>81</v>
      </c>
      <c r="C83" s="25">
        <f t="shared" ref="C83:H83" si="13">C10+C18+C28+C38+C48+C58+C62+C70+C74</f>
        <v>1097008130.2199998</v>
      </c>
      <c r="D83" s="25">
        <f t="shared" si="13"/>
        <v>64566013.439999998</v>
      </c>
      <c r="E83" s="25">
        <f t="shared" si="13"/>
        <v>1161574143.6599998</v>
      </c>
      <c r="F83" s="25">
        <f t="shared" si="13"/>
        <v>228161744.46999997</v>
      </c>
      <c r="G83" s="25">
        <f t="shared" si="13"/>
        <v>226471860.93999997</v>
      </c>
      <c r="H83" s="25">
        <f t="shared" si="13"/>
        <v>933412399.19000006</v>
      </c>
    </row>
    <row r="84" spans="1:8" x14ac:dyDescent="0.2">
      <c r="A84" s="14"/>
      <c r="B84" s="15"/>
      <c r="C84" s="16"/>
      <c r="D84" s="16"/>
      <c r="E84" s="16"/>
      <c r="F84" s="16"/>
      <c r="G84" s="16"/>
      <c r="H84" s="16"/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9" spans="1:8" ht="12.75" customHeight="1" x14ac:dyDescent="0.2">
      <c r="A89" s="27" t="s">
        <v>0</v>
      </c>
      <c r="B89" s="27"/>
      <c r="C89" s="27"/>
      <c r="D89" s="27"/>
      <c r="E89" s="27"/>
      <c r="F89" s="27"/>
      <c r="G89" s="27"/>
      <c r="H89" s="27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2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115" ht="12.75" customHeight="1" x14ac:dyDescent="0.2"/>
  </sheetData>
  <mergeCells count="9">
    <mergeCell ref="A89:H89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2025-01-23T22:24:49Z</cp:lastPrinted>
  <dcterms:created xsi:type="dcterms:W3CDTF">2015-02-12T14:40:06Z</dcterms:created>
  <dcterms:modified xsi:type="dcterms:W3CDTF">2025-04-28T20:59:33Z</dcterms:modified>
</cp:coreProperties>
</file>